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cianasantos\Desktop\"/>
    </mc:Choice>
  </mc:AlternateContent>
  <xr:revisionPtr revIDLastSave="0" documentId="13_ncr:1_{ED483759-DAF4-46E2-BE4C-DC28A5675FB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ontuação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5" i="1" l="1"/>
  <c r="F24" i="1"/>
  <c r="F36" i="1"/>
  <c r="F16" i="1"/>
  <c r="F17" i="1"/>
  <c r="F35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40" i="1"/>
  <c r="F22" i="1"/>
  <c r="F23" i="1"/>
  <c r="F26" i="1"/>
  <c r="F27" i="1"/>
  <c r="F28" i="1"/>
  <c r="F29" i="1"/>
  <c r="F30" i="1"/>
  <c r="F31" i="1"/>
  <c r="F32" i="1"/>
  <c r="F33" i="1"/>
  <c r="F34" i="1"/>
  <c r="F21" i="1"/>
  <c r="F15" i="1"/>
  <c r="F18" i="1" l="1"/>
  <c r="F19" i="1" s="1"/>
  <c r="F37" i="1"/>
  <c r="F38" i="1" s="1"/>
  <c r="F57" i="1"/>
  <c r="F58" i="1" s="1"/>
  <c r="F60" i="1" l="1"/>
  <c r="F61" i="1" s="1"/>
</calcChain>
</file>

<file path=xl/sharedStrings.xml><?xml version="1.0" encoding="utf-8"?>
<sst xmlns="http://schemas.openxmlformats.org/spreadsheetml/2006/main" count="96" uniqueCount="96">
  <si>
    <t>I - Formação Acadêmica</t>
  </si>
  <si>
    <t>Item</t>
  </si>
  <si>
    <t>1.1</t>
  </si>
  <si>
    <t>1.2</t>
  </si>
  <si>
    <t>1.3</t>
  </si>
  <si>
    <t>Especificação</t>
  </si>
  <si>
    <t>Curso de Especialização Lato Sensu concluído</t>
  </si>
  <si>
    <t>Disciplina concluída em Mestrado Credenciado pela CAPES</t>
  </si>
  <si>
    <t>Curso de Graduação concluído</t>
  </si>
  <si>
    <t>2.1</t>
  </si>
  <si>
    <t>2.2</t>
  </si>
  <si>
    <t>2.3</t>
  </si>
  <si>
    <t>2.4</t>
  </si>
  <si>
    <t>2.5</t>
  </si>
  <si>
    <t>2.6</t>
  </si>
  <si>
    <t>2.7</t>
  </si>
  <si>
    <t>2.8</t>
  </si>
  <si>
    <t>2.9</t>
  </si>
  <si>
    <t>2.10</t>
  </si>
  <si>
    <t>2.11</t>
  </si>
  <si>
    <t>2.12</t>
  </si>
  <si>
    <t>2.13</t>
  </si>
  <si>
    <t>2.14</t>
  </si>
  <si>
    <t>3.1</t>
  </si>
  <si>
    <t>3.2</t>
  </si>
  <si>
    <t>3.3</t>
  </si>
  <si>
    <t>3.4</t>
  </si>
  <si>
    <t>3.5</t>
  </si>
  <si>
    <t>3.6</t>
  </si>
  <si>
    <t>3.7</t>
  </si>
  <si>
    <t>3.8</t>
  </si>
  <si>
    <t>3.9</t>
  </si>
  <si>
    <t>3.10</t>
  </si>
  <si>
    <t>3.11</t>
  </si>
  <si>
    <t>3.12</t>
  </si>
  <si>
    <t>3.13</t>
  </si>
  <si>
    <t>3.14</t>
  </si>
  <si>
    <t>3.15</t>
  </si>
  <si>
    <t>3.16</t>
  </si>
  <si>
    <t>3.17</t>
  </si>
  <si>
    <t>Participação em evento científico sem apresentação de trabalho</t>
  </si>
  <si>
    <t>Participação em evento científico com apresentação de trabalho</t>
  </si>
  <si>
    <t>Resumos publicados em anais de eventos</t>
  </si>
  <si>
    <t>Trabalhos completos publicados em anais de eventos</t>
  </si>
  <si>
    <t>Artigos em revistas e jornais</t>
  </si>
  <si>
    <t>Desenvolvimento de software com registro</t>
  </si>
  <si>
    <t>Desenvolvimento de software sem registro</t>
  </si>
  <si>
    <t>Publicação de capítulo de livro com ISBN</t>
  </si>
  <si>
    <t>Organização de livro com ISBN</t>
  </si>
  <si>
    <t>Publicação de livro completo com ISBN</t>
  </si>
  <si>
    <t>Nome:</t>
  </si>
  <si>
    <t>Linha:</t>
  </si>
  <si>
    <t>Pts/unit</t>
  </si>
  <si>
    <t>Qtd</t>
  </si>
  <si>
    <t>Pontos</t>
  </si>
  <si>
    <t>Página</t>
  </si>
  <si>
    <t>Pontuação total atingida no item I</t>
  </si>
  <si>
    <t>Pontuação total atingida no item III</t>
  </si>
  <si>
    <t>Observações:</t>
  </si>
  <si>
    <t>2- Atenção para o valor limitante de cada item.</t>
  </si>
  <si>
    <t>Produção profissional em Tecnologias ou Comunicação (Jornalismo, RP, PP, Rádio, TV e Internet, Editoração) desde que veiculada em Rádio, TV, Mídias Digitais ou Mídia Impressa</t>
  </si>
  <si>
    <t xml:space="preserve">Produção de livro reportagem, grande reportagem, documentário (com ficha técnica), campanha publicitária, revista completa, desde que veiculado / publicado  </t>
  </si>
  <si>
    <t>Participação em evento/curso técnico-profissional nas áreas do mestrado (Tecnologias, Comunicação e Educação) sem apresentação de trabalho</t>
  </si>
  <si>
    <t>Participação em evento/curso técnico-profissional nas áreas do mestrado (Tecnologias, Comunicação e Educação) com apresentação de trabalho</t>
  </si>
  <si>
    <t>Pontuação total atingida no item II</t>
  </si>
  <si>
    <t xml:space="preserve">Total geral de pontos válidos - Máximo 50 pontos </t>
  </si>
  <si>
    <t>2.15</t>
  </si>
  <si>
    <t>2.16</t>
  </si>
  <si>
    <r>
      <t xml:space="preserve">Total geral de pontos obtidos nos três itens </t>
    </r>
    <r>
      <rPr>
        <b/>
        <sz val="9"/>
        <color rgb="FFC00000"/>
        <rFont val="Times New Roman"/>
        <family val="1"/>
      </rPr>
      <t>(Valor Item I+ Valor Item II+ Valor Item III)</t>
    </r>
  </si>
  <si>
    <r>
      <t xml:space="preserve">Docência na Educação Básica  </t>
    </r>
    <r>
      <rPr>
        <b/>
        <sz val="9"/>
        <color theme="1"/>
        <rFont val="Times New Roman"/>
        <family val="1"/>
      </rPr>
      <t>(por semestre)</t>
    </r>
  </si>
  <si>
    <r>
      <t>Docência na Educação Superior</t>
    </r>
    <r>
      <rPr>
        <b/>
        <sz val="9"/>
        <color theme="1"/>
        <rFont val="Times New Roman"/>
        <family val="1"/>
      </rPr>
      <t xml:space="preserve"> (por  semestre)</t>
    </r>
  </si>
  <si>
    <r>
      <t xml:space="preserve">Experiência Profissional em Comunicação( Jornalismo, RP, PP, Rádio, TV e Internet, Editoração) e / ou Tecnologias </t>
    </r>
    <r>
      <rPr>
        <b/>
        <sz val="9"/>
        <color theme="1"/>
        <rFont val="Times New Roman"/>
        <family val="1"/>
      </rPr>
      <t xml:space="preserve">(por semestre) </t>
    </r>
  </si>
  <si>
    <r>
      <t xml:space="preserve">Tutoria em cursos superiores  (graduação e pós-graduação ) EAD ou presenciais </t>
    </r>
    <r>
      <rPr>
        <b/>
        <sz val="9"/>
        <color theme="1"/>
        <rFont val="Times New Roman"/>
        <family val="1"/>
      </rPr>
      <t>(por semestre)</t>
    </r>
  </si>
  <si>
    <r>
      <t xml:space="preserve">Tutoria em cursos de capacitação e aperfeiçoamento (EAD ou presenciais) </t>
    </r>
    <r>
      <rPr>
        <b/>
        <sz val="9"/>
        <color theme="1"/>
        <rFont val="Times New Roman"/>
        <family val="1"/>
      </rPr>
      <t>(por semestre)</t>
    </r>
  </si>
  <si>
    <r>
      <t xml:space="preserve">Orientação de TCC / monografia/ IC </t>
    </r>
    <r>
      <rPr>
        <b/>
        <sz val="9"/>
        <color theme="1"/>
        <rFont val="Times New Roman"/>
        <family val="1"/>
      </rPr>
      <t>(por orientação)</t>
    </r>
  </si>
  <si>
    <r>
      <t xml:space="preserve">Coordenação de projetos de ensino/pesquisa/extensão </t>
    </r>
    <r>
      <rPr>
        <b/>
        <sz val="9"/>
        <color theme="1"/>
        <rFont val="Times New Roman"/>
        <family val="1"/>
      </rPr>
      <t>(por coordenação)</t>
    </r>
  </si>
  <si>
    <r>
      <t xml:space="preserve">Oficina e Workshop, nas áreas do mestrado profissional (Tecnologias, Comunicação e Educação), ministradas e proferidas </t>
    </r>
    <r>
      <rPr>
        <b/>
        <sz val="9"/>
        <color theme="1"/>
        <rFont val="Times New Roman"/>
        <family val="1"/>
      </rPr>
      <t>(por trabalho)</t>
    </r>
  </si>
  <si>
    <r>
      <t xml:space="preserve">Palestras/conferências/minicursos/mesas redondas nas áreas do mestrado profissional (Tecnologias, Educação e Comunicação), ministradas e proferidas  </t>
    </r>
    <r>
      <rPr>
        <b/>
        <sz val="9"/>
        <color theme="1"/>
        <rFont val="Times New Roman"/>
        <family val="1"/>
      </rPr>
      <t>(por trabalho)</t>
    </r>
  </si>
  <si>
    <r>
      <t xml:space="preserve">Participação, como examinador/membro, em banca de concurso </t>
    </r>
    <r>
      <rPr>
        <b/>
        <sz val="9"/>
        <color theme="1"/>
        <rFont val="Times New Roman"/>
        <family val="1"/>
      </rPr>
      <t>(por banca)</t>
    </r>
  </si>
  <si>
    <r>
      <t xml:space="preserve">Participação, como examinador/membro, em bancas de defesa pública de TCC/Monografia  </t>
    </r>
    <r>
      <rPr>
        <b/>
        <sz val="9"/>
        <color theme="1"/>
        <rFont val="Times New Roman"/>
        <family val="1"/>
      </rPr>
      <t>(por banca)</t>
    </r>
  </si>
  <si>
    <r>
      <t xml:space="preserve">Organização de eventos técnicos-científicos nas áreas do mestrado profissional (Tecnologias, Educação e Comunicação)  </t>
    </r>
    <r>
      <rPr>
        <b/>
        <sz val="9"/>
        <color theme="1"/>
        <rFont val="Times New Roman"/>
        <family val="1"/>
      </rPr>
      <t>(por evento)</t>
    </r>
  </si>
  <si>
    <r>
      <t xml:space="preserve">Coordenação de projetos técnico-profissionais nas áreas de Comunicação (Jornalismo, RP, PP, Rádio,TV e Internet, Editoração)  e/ou Tecnologias  </t>
    </r>
    <r>
      <rPr>
        <b/>
        <sz val="9"/>
        <rFont val="Times New Roman"/>
        <family val="1"/>
      </rPr>
      <t>(por projeto)</t>
    </r>
  </si>
  <si>
    <r>
      <t xml:space="preserve">Atividades técnico-profissionais ou gestão nas áreas de Comunicação (Jornalismo, RP, PP, Rádio, TV e Internet, Editoração) e/ou Tecnologias </t>
    </r>
    <r>
      <rPr>
        <b/>
        <sz val="9"/>
        <color theme="1"/>
        <rFont val="Times New Roman"/>
        <family val="1"/>
      </rPr>
      <t>(por semestre)</t>
    </r>
  </si>
  <si>
    <r>
      <t xml:space="preserve">Atividades de  gestão educacional em espaços escolares e não escolares </t>
    </r>
    <r>
      <rPr>
        <b/>
        <sz val="9"/>
        <rFont val="Times New Roman"/>
        <family val="1"/>
      </rPr>
      <t>(por semestre)</t>
    </r>
  </si>
  <si>
    <t xml:space="preserve">                                  Pontuação máxima permintida no item III  -  15 pontos </t>
  </si>
  <si>
    <r>
      <t xml:space="preserve">Pontuação máxima permintida no item I - </t>
    </r>
    <r>
      <rPr>
        <b/>
        <sz val="9"/>
        <color rgb="FFC00000"/>
        <rFont val="Times New Roman"/>
        <family val="1"/>
      </rPr>
      <t xml:space="preserve">15 pontos </t>
    </r>
    <r>
      <rPr>
        <b/>
        <sz val="9"/>
        <color rgb="FF0000FF"/>
        <rFont val="Times New Roman"/>
        <family val="1"/>
      </rPr>
      <t xml:space="preserve"> </t>
    </r>
  </si>
  <si>
    <r>
      <t xml:space="preserve">Pontuação máxima permintida no item II  -  </t>
    </r>
    <r>
      <rPr>
        <b/>
        <sz val="9"/>
        <color rgb="FFC00000"/>
        <rFont val="Times New Roman"/>
        <family val="1"/>
      </rPr>
      <t>20 pontos</t>
    </r>
    <r>
      <rPr>
        <b/>
        <sz val="9"/>
        <color rgb="FF0000FF"/>
        <rFont val="Times New Roman"/>
        <family val="1"/>
      </rPr>
      <t xml:space="preserve"> </t>
    </r>
  </si>
  <si>
    <t>Elaboração / publicação de manual técnico (de conteúdo técnico não apenas de instrução/uso)</t>
  </si>
  <si>
    <r>
      <t xml:space="preserve">Coordenação de cursos de graduação e/ou pós-graduação lato-sensu </t>
    </r>
    <r>
      <rPr>
        <b/>
        <sz val="9"/>
        <color theme="1"/>
        <rFont val="Times New Roman"/>
        <family val="1"/>
      </rPr>
      <t>(por semestre)</t>
    </r>
  </si>
  <si>
    <t>Artigos científicos publicados em periódicos  com corpo editorial</t>
  </si>
  <si>
    <t>Projetos técnicos executados nas áreas do mestrado profissional (Tecnologias, Comunicação e Educação), comprovados por documento emitido pelo cliente/solicitante</t>
  </si>
  <si>
    <t>1- Este   formulário deverá ser preenchido digitalmente conforme item   do edital</t>
  </si>
  <si>
    <t>3- Caso o currículo não esteja preenchido não será pontuado.</t>
  </si>
  <si>
    <t>Análise Curricular - Período de Análise: De junho de 2020 a 6 de julho de 2025</t>
  </si>
  <si>
    <r>
      <t xml:space="preserve">II - Experiência Profissional dos  Últimos Cinco  Anos - ( De junho de 2020 a 6 de julho de 2025)   </t>
    </r>
    <r>
      <rPr>
        <b/>
        <sz val="8"/>
        <color rgb="FFFF0000"/>
        <rFont val="Times New Roman"/>
        <family val="1"/>
      </rPr>
      <t xml:space="preserve">                   </t>
    </r>
    <r>
      <rPr>
        <b/>
        <sz val="8"/>
        <color rgb="FFC00000"/>
        <rFont val="Times New Roman"/>
        <family val="1"/>
      </rPr>
      <t xml:space="preserve">    Obs. Serão desconsiderados os documentos não numerados, numerados equivocadamente ou que estejam fora do período em análise</t>
    </r>
  </si>
  <si>
    <r>
      <t xml:space="preserve">III - Produção técnica/científica/profissional dos Últimos Cinco  Anos  -   (De junho de 2020 a 6 de julho de 2025)   </t>
    </r>
    <r>
      <rPr>
        <b/>
        <sz val="8"/>
        <color rgb="FFC00000"/>
        <rFont val="Times New Roman"/>
        <family val="1"/>
      </rPr>
      <t>Serão desconsiderados os documentos não numerados, numerados equivocadamente ou estejam fora do período em análise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</si>
</sst>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1"/>
      <color theme="1"/>
      <name val="Calibri"/>
      <family val="2"/>
      <scheme val="minor"/>
    </font>
    <font>
      <sz val="8"/>
      <color theme="1"/>
      <name val="Times New Roman"/>
      <family val="1"/>
    </font>
    <font>
      <b/>
      <sz val="8"/>
      <color theme="1"/>
      <name val="Times New Roman"/>
      <family val="1"/>
    </font>
    <font>
      <sz val="12"/>
      <color theme="1"/>
      <name val="Arial"/>
      <family val="2"/>
    </font>
    <font>
      <b/>
      <sz val="10"/>
      <color theme="1"/>
      <name val="Times New Roman"/>
      <family val="1"/>
    </font>
    <font>
      <b/>
      <sz val="8"/>
      <color rgb="FFFF0000"/>
      <name val="Times New Roman"/>
      <family val="1"/>
    </font>
    <font>
      <b/>
      <sz val="8"/>
      <color rgb="FFC00000"/>
      <name val="Times New Roman"/>
      <family val="1"/>
    </font>
    <font>
      <b/>
      <sz val="8"/>
      <color rgb="FF0000FF"/>
      <name val="Times New Roman"/>
      <family val="1"/>
    </font>
    <font>
      <b/>
      <sz val="9"/>
      <color rgb="FF0000FF"/>
      <name val="Times New Roman"/>
      <family val="1"/>
    </font>
    <font>
      <b/>
      <sz val="9"/>
      <color rgb="FFC00000"/>
      <name val="Times New Roman"/>
      <family val="1"/>
    </font>
    <font>
      <b/>
      <sz val="11"/>
      <color rgb="FFC00000"/>
      <name val="Times New Roman"/>
      <family val="1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  <font>
      <b/>
      <sz val="9"/>
      <name val="Times New Roman"/>
      <family val="1"/>
    </font>
    <font>
      <b/>
      <sz val="12"/>
      <color rgb="FF0000FF"/>
      <name val="Times New Roman"/>
      <family val="1"/>
    </font>
    <font>
      <sz val="9"/>
      <color theme="1"/>
      <name val="Arial"/>
      <family val="2"/>
    </font>
    <font>
      <b/>
      <u/>
      <sz val="10"/>
      <color theme="1"/>
      <name val="Times New Roman"/>
      <family val="1"/>
    </font>
    <font>
      <sz val="10"/>
      <color theme="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CFFCC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2" fontId="0" fillId="0" borderId="0" xfId="0" applyNumberFormat="1"/>
    <xf numFmtId="0" fontId="2" fillId="0" borderId="0" xfId="0" applyFont="1" applyAlignment="1">
      <alignment horizontal="center"/>
    </xf>
    <xf numFmtId="0" fontId="3" fillId="2" borderId="6" xfId="0" applyFont="1" applyFill="1" applyBorder="1"/>
    <xf numFmtId="0" fontId="3" fillId="2" borderId="9" xfId="0" applyFont="1" applyFill="1" applyBorder="1"/>
    <xf numFmtId="0" fontId="3" fillId="2" borderId="11" xfId="0" applyFont="1" applyFill="1" applyBorder="1"/>
    <xf numFmtId="0" fontId="0" fillId="2" borderId="8" xfId="0" applyFill="1" applyBorder="1"/>
    <xf numFmtId="2" fontId="0" fillId="2" borderId="7" xfId="0" applyNumberFormat="1" applyFill="1" applyBorder="1"/>
    <xf numFmtId="2" fontId="0" fillId="2" borderId="0" xfId="0" applyNumberFormat="1" applyFill="1"/>
    <xf numFmtId="0" fontId="0" fillId="2" borderId="10" xfId="0" applyFill="1" applyBorder="1"/>
    <xf numFmtId="2" fontId="0" fillId="2" borderId="12" xfId="0" applyNumberFormat="1" applyFill="1" applyBorder="1"/>
    <xf numFmtId="0" fontId="0" fillId="2" borderId="13" xfId="0" applyFill="1" applyBorder="1"/>
    <xf numFmtId="0" fontId="3" fillId="4" borderId="0" xfId="0" applyFont="1" applyFill="1"/>
    <xf numFmtId="0" fontId="5" fillId="4" borderId="0" xfId="0" applyFont="1" applyFill="1" applyAlignment="1">
      <alignment horizontal="center"/>
    </xf>
    <xf numFmtId="0" fontId="0" fillId="4" borderId="0" xfId="0" applyFill="1" applyAlignment="1">
      <alignment horizontal="center"/>
    </xf>
    <xf numFmtId="2" fontId="0" fillId="4" borderId="0" xfId="0" applyNumberFormat="1" applyFill="1"/>
    <xf numFmtId="0" fontId="0" fillId="4" borderId="0" xfId="0" applyFill="1"/>
    <xf numFmtId="0" fontId="3" fillId="5" borderId="6" xfId="0" applyFont="1" applyFill="1" applyBorder="1"/>
    <xf numFmtId="0" fontId="18" fillId="5" borderId="7" xfId="0" applyFont="1" applyFill="1" applyBorder="1" applyAlignment="1">
      <alignment horizontal="left"/>
    </xf>
    <xf numFmtId="0" fontId="19" fillId="5" borderId="7" xfId="0" applyFont="1" applyFill="1" applyBorder="1" applyAlignment="1">
      <alignment horizontal="center"/>
    </xf>
    <xf numFmtId="2" fontId="19" fillId="5" borderId="7" xfId="0" applyNumberFormat="1" applyFont="1" applyFill="1" applyBorder="1"/>
    <xf numFmtId="0" fontId="19" fillId="5" borderId="8" xfId="0" applyFont="1" applyFill="1" applyBorder="1"/>
    <xf numFmtId="0" fontId="3" fillId="5" borderId="9" xfId="0" applyFont="1" applyFill="1" applyBorder="1"/>
    <xf numFmtId="0" fontId="6" fillId="5" borderId="0" xfId="0" applyFont="1" applyFill="1" applyAlignment="1">
      <alignment horizontal="left"/>
    </xf>
    <xf numFmtId="0" fontId="6" fillId="5" borderId="0" xfId="0" applyFont="1" applyFill="1" applyAlignment="1">
      <alignment horizontal="center"/>
    </xf>
    <xf numFmtId="2" fontId="6" fillId="5" borderId="0" xfId="0" applyNumberFormat="1" applyFont="1" applyFill="1"/>
    <xf numFmtId="0" fontId="6" fillId="5" borderId="10" xfId="0" applyFont="1" applyFill="1" applyBorder="1"/>
    <xf numFmtId="0" fontId="3" fillId="5" borderId="11" xfId="0" applyFont="1" applyFill="1" applyBorder="1"/>
    <xf numFmtId="0" fontId="6" fillId="5" borderId="12" xfId="0" applyFont="1" applyFill="1" applyBorder="1" applyAlignment="1">
      <alignment horizontal="left"/>
    </xf>
    <xf numFmtId="0" fontId="6" fillId="5" borderId="12" xfId="0" applyFont="1" applyFill="1" applyBorder="1" applyAlignment="1">
      <alignment horizontal="center"/>
    </xf>
    <xf numFmtId="2" fontId="6" fillId="5" borderId="12" xfId="0" applyNumberFormat="1" applyFont="1" applyFill="1" applyBorder="1"/>
    <xf numFmtId="0" fontId="6" fillId="5" borderId="13" xfId="0" applyFont="1" applyFill="1" applyBorder="1"/>
    <xf numFmtId="0" fontId="4" fillId="2" borderId="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2" fontId="4" fillId="2" borderId="5" xfId="0" applyNumberFormat="1" applyFont="1" applyFill="1" applyBorder="1" applyAlignment="1">
      <alignment horizontal="center" vertical="center" wrapText="1"/>
    </xf>
    <xf numFmtId="0" fontId="13" fillId="0" borderId="1" xfId="0" applyFont="1" applyBorder="1"/>
    <xf numFmtId="0" fontId="13" fillId="0" borderId="1" xfId="0" applyFont="1" applyBorder="1" applyAlignment="1">
      <alignment vertical="center"/>
    </xf>
    <xf numFmtId="2" fontId="13" fillId="0" borderId="1" xfId="0" applyNumberFormat="1" applyFont="1" applyBorder="1" applyAlignment="1">
      <alignment horizontal="center"/>
    </xf>
    <xf numFmtId="2" fontId="14" fillId="3" borderId="14" xfId="0" applyNumberFormat="1" applyFont="1" applyFill="1" applyBorder="1" applyAlignment="1">
      <alignment horizontal="center"/>
    </xf>
    <xf numFmtId="0" fontId="13" fillId="3" borderId="1" xfId="0" applyFont="1" applyFill="1" applyBorder="1"/>
    <xf numFmtId="0" fontId="14" fillId="5" borderId="2" xfId="0" applyFont="1" applyFill="1" applyBorder="1" applyAlignment="1">
      <alignment horizontal="center"/>
    </xf>
    <xf numFmtId="0" fontId="10" fillId="5" borderId="3" xfId="0" applyFont="1" applyFill="1" applyBorder="1" applyAlignment="1">
      <alignment horizontal="center"/>
    </xf>
    <xf numFmtId="0" fontId="14" fillId="5" borderId="3" xfId="0" applyFont="1" applyFill="1" applyBorder="1" applyAlignment="1">
      <alignment horizontal="center"/>
    </xf>
    <xf numFmtId="2" fontId="10" fillId="5" borderId="15" xfId="0" applyNumberFormat="1" applyFont="1" applyFill="1" applyBorder="1" applyAlignment="1">
      <alignment horizontal="center"/>
    </xf>
    <xf numFmtId="0" fontId="13" fillId="5" borderId="4" xfId="0" applyFont="1" applyFill="1" applyBorder="1"/>
    <xf numFmtId="0" fontId="13" fillId="0" borderId="1" xfId="0" applyFont="1" applyBorder="1" applyAlignment="1">
      <alignment vertical="center" wrapText="1"/>
    </xf>
    <xf numFmtId="0" fontId="13" fillId="0" borderId="1" xfId="0" applyFont="1" applyBorder="1" applyAlignment="1">
      <alignment horizontal="center"/>
    </xf>
    <xf numFmtId="0" fontId="13" fillId="0" borderId="14" xfId="0" applyFont="1" applyBorder="1" applyAlignment="1">
      <alignment horizontal="center"/>
    </xf>
    <xf numFmtId="0" fontId="13" fillId="0" borderId="5" xfId="0" applyFont="1" applyBorder="1" applyAlignment="1">
      <alignment horizontal="center"/>
    </xf>
    <xf numFmtId="2" fontId="13" fillId="0" borderId="14" xfId="0" applyNumberFormat="1" applyFont="1" applyBorder="1" applyAlignment="1">
      <alignment horizontal="center"/>
    </xf>
    <xf numFmtId="1" fontId="13" fillId="3" borderId="1" xfId="0" applyNumberFormat="1" applyFont="1" applyFill="1" applyBorder="1" applyAlignment="1">
      <alignment horizontal="center"/>
    </xf>
    <xf numFmtId="0" fontId="4" fillId="5" borderId="2" xfId="0" applyFont="1" applyFill="1" applyBorder="1" applyAlignment="1">
      <alignment horizontal="center"/>
    </xf>
    <xf numFmtId="1" fontId="13" fillId="5" borderId="4" xfId="0" applyNumberFormat="1" applyFont="1" applyFill="1" applyBorder="1" applyAlignment="1">
      <alignment horizontal="center"/>
    </xf>
    <xf numFmtId="2" fontId="13" fillId="0" borderId="5" xfId="0" applyNumberFormat="1" applyFont="1" applyBorder="1" applyAlignment="1">
      <alignment horizontal="center" vertical="center"/>
    </xf>
    <xf numFmtId="2" fontId="13" fillId="0" borderId="1" xfId="0" applyNumberFormat="1" applyFont="1" applyBorder="1" applyAlignment="1">
      <alignment horizontal="center" vertical="center"/>
    </xf>
    <xf numFmtId="0" fontId="10" fillId="5" borderId="2" xfId="0" applyFont="1" applyFill="1" applyBorder="1"/>
    <xf numFmtId="0" fontId="10" fillId="5" borderId="3" xfId="0" applyFont="1" applyFill="1" applyBorder="1"/>
    <xf numFmtId="0" fontId="10" fillId="5" borderId="16" xfId="0" applyFont="1" applyFill="1" applyBorder="1"/>
    <xf numFmtId="0" fontId="9" fillId="4" borderId="2" xfId="0" applyFont="1" applyFill="1" applyBorder="1"/>
    <xf numFmtId="0" fontId="9" fillId="4" borderId="3" xfId="0" applyFont="1" applyFill="1" applyBorder="1"/>
    <xf numFmtId="2" fontId="9" fillId="4" borderId="0" xfId="0" applyNumberFormat="1" applyFont="1" applyFill="1" applyAlignment="1">
      <alignment horizontal="center"/>
    </xf>
    <xf numFmtId="2" fontId="12" fillId="2" borderId="1" xfId="0" applyNumberFormat="1" applyFont="1" applyFill="1" applyBorder="1" applyAlignment="1">
      <alignment horizontal="center"/>
    </xf>
    <xf numFmtId="2" fontId="16" fillId="6" borderId="1" xfId="0" applyNumberFormat="1" applyFont="1" applyFill="1" applyBorder="1" applyAlignment="1">
      <alignment horizontal="center"/>
    </xf>
    <xf numFmtId="0" fontId="0" fillId="2" borderId="0" xfId="0" applyFill="1"/>
    <xf numFmtId="1" fontId="13" fillId="0" borderId="1" xfId="0" applyNumberFormat="1" applyFont="1" applyBorder="1" applyAlignment="1" applyProtection="1">
      <alignment horizontal="center"/>
      <protection locked="0"/>
    </xf>
    <xf numFmtId="0" fontId="13" fillId="0" borderId="1" xfId="0" applyFont="1" applyBorder="1" applyAlignment="1" applyProtection="1">
      <alignment horizontal="center" vertical="center"/>
      <protection locked="0"/>
    </xf>
    <xf numFmtId="1" fontId="13" fillId="0" borderId="0" xfId="0" applyNumberFormat="1" applyFont="1" applyAlignment="1" applyProtection="1">
      <alignment horizontal="center"/>
      <protection locked="0"/>
    </xf>
    <xf numFmtId="0" fontId="16" fillId="6" borderId="2" xfId="0" applyFont="1" applyFill="1" applyBorder="1" applyAlignment="1">
      <alignment horizontal="center"/>
    </xf>
    <xf numFmtId="0" fontId="16" fillId="6" borderId="3" xfId="0" applyFont="1" applyFill="1" applyBorder="1" applyAlignment="1">
      <alignment horizontal="center"/>
    </xf>
    <xf numFmtId="0" fontId="16" fillId="6" borderId="4" xfId="0" applyFont="1" applyFill="1" applyBorder="1" applyAlignment="1">
      <alignment horizontal="center"/>
    </xf>
    <xf numFmtId="0" fontId="14" fillId="3" borderId="2" xfId="0" applyFont="1" applyFill="1" applyBorder="1" applyAlignment="1">
      <alignment horizontal="center"/>
    </xf>
    <xf numFmtId="0" fontId="14" fillId="3" borderId="3" xfId="0" applyFont="1" applyFill="1" applyBorder="1" applyAlignment="1">
      <alignment horizontal="center"/>
    </xf>
    <xf numFmtId="0" fontId="14" fillId="3" borderId="4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5" borderId="0" xfId="0" applyFont="1" applyFill="1" applyAlignment="1">
      <alignment horizontal="left" wrapText="1"/>
    </xf>
    <xf numFmtId="0" fontId="6" fillId="5" borderId="10" xfId="0" applyFont="1" applyFill="1" applyBorder="1" applyAlignment="1">
      <alignment horizontal="left" wrapText="1"/>
    </xf>
    <xf numFmtId="0" fontId="2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 wrapText="1"/>
    </xf>
    <xf numFmtId="0" fontId="6" fillId="2" borderId="3" xfId="0" applyFont="1" applyFill="1" applyBorder="1" applyAlignment="1">
      <alignment horizontal="center" wrapText="1"/>
    </xf>
    <xf numFmtId="0" fontId="6" fillId="2" borderId="12" xfId="0" applyFont="1" applyFill="1" applyBorder="1" applyAlignment="1">
      <alignment horizontal="center" wrapText="1"/>
    </xf>
    <xf numFmtId="0" fontId="6" fillId="2" borderId="4" xfId="0" applyFont="1" applyFill="1" applyBorder="1" applyAlignment="1">
      <alignment horizontal="center" wrapText="1"/>
    </xf>
    <xf numFmtId="0" fontId="17" fillId="0" borderId="2" xfId="0" applyFont="1" applyBorder="1" applyAlignment="1" applyProtection="1">
      <alignment horizontal="left"/>
      <protection locked="0"/>
    </xf>
    <xf numFmtId="0" fontId="17" fillId="0" borderId="3" xfId="0" applyFont="1" applyBorder="1" applyAlignment="1" applyProtection="1">
      <alignment horizontal="left"/>
      <protection locked="0"/>
    </xf>
    <xf numFmtId="0" fontId="17" fillId="0" borderId="4" xfId="0" applyFont="1" applyBorder="1" applyAlignment="1" applyProtection="1">
      <alignment horizontal="left"/>
      <protection locked="0"/>
    </xf>
    <xf numFmtId="1" fontId="3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CCFFCC"/>
      <color rgb="FF0000FF"/>
      <color rgb="FFFFFF99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3321539</xdr:colOff>
      <xdr:row>18</xdr:row>
      <xdr:rowOff>109051</xdr:rowOff>
    </xdr:from>
    <xdr:to>
      <xdr:col>4</xdr:col>
      <xdr:colOff>337038</xdr:colOff>
      <xdr:row>18</xdr:row>
      <xdr:rowOff>112346</xdr:rowOff>
    </xdr:to>
    <xdr:cxnSp macro="">
      <xdr:nvCxnSpPr>
        <xdr:cNvPr id="6" name="Conector de seta reta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>
        <a:xfrm flipV="1">
          <a:off x="4039577" y="2966551"/>
          <a:ext cx="1416538" cy="3295"/>
        </a:xfrm>
        <a:prstGeom prst="straightConnector1">
          <a:avLst/>
        </a:prstGeom>
        <a:ln w="9525">
          <a:solidFill>
            <a:srgbClr val="0000FF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3414346</xdr:colOff>
      <xdr:row>37</xdr:row>
      <xdr:rowOff>109052</xdr:rowOff>
    </xdr:from>
    <xdr:to>
      <xdr:col>4</xdr:col>
      <xdr:colOff>341923</xdr:colOff>
      <xdr:row>37</xdr:row>
      <xdr:rowOff>112347</xdr:rowOff>
    </xdr:to>
    <xdr:cxnSp macro="">
      <xdr:nvCxnSpPr>
        <xdr:cNvPr id="7" name="Conector de seta reta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CxnSpPr/>
      </xdr:nvCxnSpPr>
      <xdr:spPr>
        <a:xfrm flipV="1">
          <a:off x="4132384" y="7865821"/>
          <a:ext cx="1328616" cy="3295"/>
        </a:xfrm>
        <a:prstGeom prst="straightConnector1">
          <a:avLst/>
        </a:prstGeom>
        <a:ln w="9525">
          <a:solidFill>
            <a:srgbClr val="0000FF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3565770</xdr:colOff>
      <xdr:row>57</xdr:row>
      <xdr:rowOff>94396</xdr:rowOff>
    </xdr:from>
    <xdr:to>
      <xdr:col>4</xdr:col>
      <xdr:colOff>254000</xdr:colOff>
      <xdr:row>57</xdr:row>
      <xdr:rowOff>94397</xdr:rowOff>
    </xdr:to>
    <xdr:cxnSp macro="">
      <xdr:nvCxnSpPr>
        <xdr:cNvPr id="8" name="Conector de seta reta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CxnSpPr/>
      </xdr:nvCxnSpPr>
      <xdr:spPr>
        <a:xfrm>
          <a:off x="4283808" y="11885858"/>
          <a:ext cx="1089269" cy="1"/>
        </a:xfrm>
        <a:prstGeom prst="straightConnector1">
          <a:avLst/>
        </a:prstGeom>
        <a:ln w="9525">
          <a:solidFill>
            <a:srgbClr val="0000FF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1"/>
  <dimension ref="B1:M61"/>
  <sheetViews>
    <sheetView showGridLines="0" tabSelected="1" topLeftCell="A4" zoomScale="160" zoomScaleNormal="160" workbookViewId="0">
      <selection activeCell="G21" activeCellId="5" sqref="C4:E4 C6:E6 E15:E17 G15:G17 E21:E36 G21:G36"/>
    </sheetView>
  </sheetViews>
  <sheetFormatPr defaultColWidth="9.140625" defaultRowHeight="15" x14ac:dyDescent="0.25"/>
  <cols>
    <col min="1" max="1" width="5.140625" customWidth="1"/>
    <col min="2" max="2" width="4.85546875" customWidth="1"/>
    <col min="3" max="3" width="55.5703125" customWidth="1"/>
    <col min="4" max="4" width="7.42578125" customWidth="1"/>
    <col min="5" max="5" width="5.85546875" customWidth="1"/>
    <col min="6" max="6" width="6.7109375" style="3" customWidth="1"/>
    <col min="7" max="7" width="6.7109375" customWidth="1"/>
  </cols>
  <sheetData>
    <row r="1" spans="2:13" ht="5.25" customHeight="1" x14ac:dyDescent="0.25">
      <c r="D1" s="2"/>
    </row>
    <row r="2" spans="2:13" ht="17.25" customHeight="1" x14ac:dyDescent="0.25">
      <c r="B2" s="80" t="s">
        <v>93</v>
      </c>
      <c r="C2" s="81"/>
      <c r="D2" s="81"/>
      <c r="E2" s="81"/>
      <c r="F2" s="81"/>
      <c r="G2" s="81"/>
    </row>
    <row r="3" spans="2:13" ht="5.25" customHeight="1" x14ac:dyDescent="0.25">
      <c r="B3" s="4"/>
      <c r="C3" s="4"/>
      <c r="D3" s="4"/>
    </row>
    <row r="4" spans="2:13" ht="15" customHeight="1" x14ac:dyDescent="0.25">
      <c r="B4" s="5" t="s">
        <v>50</v>
      </c>
      <c r="C4" s="87"/>
      <c r="D4" s="88"/>
      <c r="E4" s="89"/>
      <c r="F4" s="9"/>
      <c r="G4" s="8"/>
    </row>
    <row r="5" spans="2:13" ht="1.5" customHeight="1" x14ac:dyDescent="0.25">
      <c r="B5" s="6"/>
      <c r="C5" s="65"/>
      <c r="D5" s="65"/>
      <c r="E5" s="65"/>
      <c r="F5" s="10"/>
      <c r="G5" s="11"/>
    </row>
    <row r="6" spans="2:13" ht="15" customHeight="1" x14ac:dyDescent="0.25">
      <c r="B6" s="7" t="s">
        <v>51</v>
      </c>
      <c r="C6" s="87"/>
      <c r="D6" s="88"/>
      <c r="E6" s="89"/>
      <c r="F6" s="12"/>
      <c r="G6" s="13"/>
    </row>
    <row r="7" spans="2:13" ht="4.5" customHeight="1" x14ac:dyDescent="0.25">
      <c r="B7" s="14"/>
      <c r="C7" s="15"/>
      <c r="D7" s="16"/>
      <c r="E7" s="16"/>
      <c r="F7" s="17"/>
      <c r="G7" s="18"/>
    </row>
    <row r="8" spans="2:13" ht="12" customHeight="1" x14ac:dyDescent="0.25">
      <c r="B8" s="19"/>
      <c r="C8" s="20" t="s">
        <v>58</v>
      </c>
      <c r="D8" s="21"/>
      <c r="E8" s="21"/>
      <c r="F8" s="22"/>
      <c r="G8" s="23"/>
    </row>
    <row r="9" spans="2:13" ht="15.75" customHeight="1" x14ac:dyDescent="0.25">
      <c r="B9" s="24"/>
      <c r="C9" s="78" t="s">
        <v>91</v>
      </c>
      <c r="D9" s="78"/>
      <c r="E9" s="78"/>
      <c r="F9" s="78"/>
      <c r="G9" s="79"/>
    </row>
    <row r="10" spans="2:13" ht="13.5" customHeight="1" x14ac:dyDescent="0.25">
      <c r="B10" s="24"/>
      <c r="C10" s="25" t="s">
        <v>59</v>
      </c>
      <c r="D10" s="26"/>
      <c r="E10" s="26"/>
      <c r="F10" s="27"/>
      <c r="G10" s="28"/>
    </row>
    <row r="11" spans="2:13" ht="13.5" customHeight="1" x14ac:dyDescent="0.25">
      <c r="B11" s="29"/>
      <c r="C11" s="30" t="s">
        <v>92</v>
      </c>
      <c r="D11" s="31"/>
      <c r="E11" s="31"/>
      <c r="F11" s="32"/>
      <c r="G11" s="33"/>
    </row>
    <row r="12" spans="2:13" ht="4.5" customHeight="1" x14ac:dyDescent="0.25"/>
    <row r="13" spans="2:13" ht="12.75" customHeight="1" x14ac:dyDescent="0.25">
      <c r="B13" s="82" t="s">
        <v>0</v>
      </c>
      <c r="C13" s="82"/>
      <c r="D13" s="82"/>
      <c r="E13" s="82"/>
      <c r="F13" s="82"/>
      <c r="G13" s="82"/>
      <c r="H13" s="1"/>
      <c r="I13" s="1"/>
      <c r="J13" s="1"/>
      <c r="K13" s="1"/>
      <c r="L13" s="1"/>
      <c r="M13" s="1"/>
    </row>
    <row r="14" spans="2:13" ht="24.75" customHeight="1" x14ac:dyDescent="0.25">
      <c r="B14" s="34" t="s">
        <v>1</v>
      </c>
      <c r="C14" s="34" t="s">
        <v>5</v>
      </c>
      <c r="D14" s="35" t="s">
        <v>52</v>
      </c>
      <c r="E14" s="35" t="s">
        <v>53</v>
      </c>
      <c r="F14" s="36" t="s">
        <v>54</v>
      </c>
      <c r="G14" s="35" t="s">
        <v>55</v>
      </c>
      <c r="H14" s="1"/>
      <c r="I14" s="1"/>
      <c r="J14" s="1"/>
      <c r="K14" s="1"/>
      <c r="L14" s="1"/>
      <c r="M14" s="1"/>
    </row>
    <row r="15" spans="2:13" ht="11.25" customHeight="1" x14ac:dyDescent="0.25">
      <c r="B15" s="37" t="s">
        <v>2</v>
      </c>
      <c r="C15" s="38" t="s">
        <v>6</v>
      </c>
      <c r="D15" s="39">
        <v>2.5</v>
      </c>
      <c r="E15" s="66"/>
      <c r="F15" s="39">
        <f>E15*D15</f>
        <v>0</v>
      </c>
      <c r="G15" s="66"/>
      <c r="H15" s="1"/>
      <c r="I15" s="1"/>
      <c r="J15" s="1"/>
      <c r="K15" s="1"/>
      <c r="L15" s="1"/>
      <c r="M15" s="1"/>
    </row>
    <row r="16" spans="2:13" ht="11.25" customHeight="1" x14ac:dyDescent="0.25">
      <c r="B16" s="37" t="s">
        <v>3</v>
      </c>
      <c r="C16" s="38" t="s">
        <v>7</v>
      </c>
      <c r="D16" s="39">
        <v>2.5</v>
      </c>
      <c r="E16" s="66"/>
      <c r="F16" s="39">
        <f t="shared" ref="F16:F17" si="0">E16*D16</f>
        <v>0</v>
      </c>
      <c r="G16" s="66"/>
      <c r="H16" s="1"/>
      <c r="I16" s="1"/>
      <c r="J16" s="1"/>
      <c r="K16" s="1"/>
      <c r="L16" s="1"/>
      <c r="M16" s="1"/>
    </row>
    <row r="17" spans="2:13" ht="11.25" customHeight="1" x14ac:dyDescent="0.25">
      <c r="B17" s="37" t="s">
        <v>4</v>
      </c>
      <c r="C17" s="38" t="s">
        <v>8</v>
      </c>
      <c r="D17" s="39">
        <v>10</v>
      </c>
      <c r="E17" s="66"/>
      <c r="F17" s="39">
        <f t="shared" si="0"/>
        <v>0</v>
      </c>
      <c r="G17" s="66"/>
      <c r="H17" s="1"/>
      <c r="I17" s="1"/>
      <c r="J17" s="1"/>
      <c r="K17" s="1"/>
      <c r="L17" s="1"/>
      <c r="M17" s="1"/>
    </row>
    <row r="18" spans="2:13" ht="15" customHeight="1" thickBot="1" x14ac:dyDescent="0.3">
      <c r="B18" s="72" t="s">
        <v>56</v>
      </c>
      <c r="C18" s="73"/>
      <c r="D18" s="73"/>
      <c r="E18" s="74"/>
      <c r="F18" s="40">
        <f>SUM(F15:F17)</f>
        <v>0</v>
      </c>
      <c r="G18" s="41"/>
      <c r="H18" s="1"/>
      <c r="I18" s="1"/>
      <c r="J18" s="1"/>
      <c r="K18" s="1"/>
      <c r="L18" s="1"/>
      <c r="M18" s="1"/>
    </row>
    <row r="19" spans="2:13" ht="16.5" customHeight="1" thickBot="1" x14ac:dyDescent="0.3">
      <c r="B19" s="42"/>
      <c r="C19" s="43" t="s">
        <v>85</v>
      </c>
      <c r="D19" s="44"/>
      <c r="E19" s="44"/>
      <c r="F19" s="45">
        <f>IF(F18&gt;=15,15,F18)</f>
        <v>0</v>
      </c>
      <c r="G19" s="46"/>
      <c r="H19" s="1"/>
      <c r="I19" s="1"/>
      <c r="J19" s="1"/>
      <c r="K19" s="1"/>
      <c r="L19" s="1"/>
      <c r="M19" s="1"/>
    </row>
    <row r="20" spans="2:13" ht="41.25" customHeight="1" x14ac:dyDescent="0.25">
      <c r="B20" s="83" t="s">
        <v>94</v>
      </c>
      <c r="C20" s="84"/>
      <c r="D20" s="84"/>
      <c r="E20" s="84"/>
      <c r="F20" s="85"/>
      <c r="G20" s="86"/>
      <c r="H20" s="1"/>
      <c r="I20" s="1"/>
      <c r="J20" s="1"/>
      <c r="K20" s="1"/>
      <c r="L20" s="1"/>
      <c r="M20" s="1"/>
    </row>
    <row r="21" spans="2:13" ht="12.6" customHeight="1" x14ac:dyDescent="0.25">
      <c r="B21" s="47" t="s">
        <v>9</v>
      </c>
      <c r="C21" s="47" t="s">
        <v>69</v>
      </c>
      <c r="D21" s="39">
        <v>1</v>
      </c>
      <c r="E21" s="66"/>
      <c r="F21" s="39">
        <f>E21*D21</f>
        <v>0</v>
      </c>
      <c r="G21" s="66"/>
      <c r="H21" s="1"/>
      <c r="I21" s="1"/>
      <c r="J21" s="1"/>
      <c r="K21" s="1"/>
      <c r="L21" s="1"/>
      <c r="M21" s="1"/>
    </row>
    <row r="22" spans="2:13" ht="11.25" customHeight="1" x14ac:dyDescent="0.25">
      <c r="B22" s="47" t="s">
        <v>10</v>
      </c>
      <c r="C22" s="47" t="s">
        <v>70</v>
      </c>
      <c r="D22" s="39">
        <v>0.5</v>
      </c>
      <c r="E22" s="66"/>
      <c r="F22" s="39">
        <f t="shared" ref="F22:F35" si="1">E22*D22</f>
        <v>0</v>
      </c>
      <c r="G22" s="66"/>
      <c r="H22" s="1"/>
      <c r="I22" s="1"/>
      <c r="J22" s="1"/>
      <c r="K22" s="1"/>
      <c r="L22" s="1"/>
      <c r="M22" s="1"/>
    </row>
    <row r="23" spans="2:13" ht="24.75" customHeight="1" x14ac:dyDescent="0.25">
      <c r="B23" s="47" t="s">
        <v>11</v>
      </c>
      <c r="C23" s="47" t="s">
        <v>71</v>
      </c>
      <c r="D23" s="39">
        <v>1</v>
      </c>
      <c r="E23" s="66"/>
      <c r="F23" s="39">
        <f t="shared" si="1"/>
        <v>0</v>
      </c>
      <c r="G23" s="66"/>
      <c r="H23" s="1"/>
      <c r="I23" s="1"/>
      <c r="J23" s="1"/>
      <c r="K23" s="1"/>
      <c r="L23" s="1"/>
      <c r="M23" s="1"/>
    </row>
    <row r="24" spans="2:13" ht="24.75" customHeight="1" x14ac:dyDescent="0.25">
      <c r="B24" s="47" t="s">
        <v>12</v>
      </c>
      <c r="C24" s="47" t="s">
        <v>72</v>
      </c>
      <c r="D24" s="39">
        <v>0.3</v>
      </c>
      <c r="E24" s="66"/>
      <c r="F24" s="39">
        <f>D24*E24</f>
        <v>0</v>
      </c>
      <c r="G24" s="66"/>
      <c r="H24" s="1"/>
      <c r="I24" s="1"/>
      <c r="J24" s="1"/>
      <c r="K24" s="1"/>
      <c r="L24" s="1"/>
      <c r="M24" s="1"/>
    </row>
    <row r="25" spans="2:13" ht="24" x14ac:dyDescent="0.25">
      <c r="B25" s="47" t="s">
        <v>13</v>
      </c>
      <c r="C25" s="47" t="s">
        <v>73</v>
      </c>
      <c r="D25" s="39">
        <v>0.2</v>
      </c>
      <c r="E25" s="66"/>
      <c r="F25" s="39">
        <f>D25*E25</f>
        <v>0</v>
      </c>
      <c r="G25" s="66"/>
      <c r="H25" s="1"/>
      <c r="I25" s="1"/>
      <c r="J25" s="1"/>
      <c r="K25" s="1"/>
      <c r="L25" s="1"/>
      <c r="M25" s="1"/>
    </row>
    <row r="26" spans="2:13" ht="15" customHeight="1" x14ac:dyDescent="0.25">
      <c r="B26" s="47" t="s">
        <v>14</v>
      </c>
      <c r="C26" s="47" t="s">
        <v>74</v>
      </c>
      <c r="D26" s="48">
        <v>0.25</v>
      </c>
      <c r="E26" s="66"/>
      <c r="F26" s="39">
        <f t="shared" si="1"/>
        <v>0</v>
      </c>
      <c r="G26" s="66"/>
      <c r="H26" s="1"/>
      <c r="I26" s="1"/>
      <c r="J26" s="1"/>
      <c r="K26" s="1"/>
      <c r="L26" s="1"/>
      <c r="M26" s="1"/>
    </row>
    <row r="27" spans="2:13" ht="13.5" customHeight="1" x14ac:dyDescent="0.25">
      <c r="B27" s="47" t="s">
        <v>15</v>
      </c>
      <c r="C27" s="47" t="s">
        <v>75</v>
      </c>
      <c r="D27" s="48">
        <v>0.25</v>
      </c>
      <c r="E27" s="66"/>
      <c r="F27" s="39">
        <f t="shared" si="1"/>
        <v>0</v>
      </c>
      <c r="G27" s="66"/>
      <c r="H27" s="1"/>
      <c r="I27" s="1"/>
      <c r="J27" s="1"/>
      <c r="K27" s="1"/>
      <c r="L27" s="1"/>
      <c r="M27" s="1"/>
    </row>
    <row r="28" spans="2:13" ht="26.25" customHeight="1" x14ac:dyDescent="0.25">
      <c r="B28" s="47" t="s">
        <v>16</v>
      </c>
      <c r="C28" s="47" t="s">
        <v>76</v>
      </c>
      <c r="D28" s="48">
        <v>0.25</v>
      </c>
      <c r="E28" s="66"/>
      <c r="F28" s="39">
        <f t="shared" si="1"/>
        <v>0</v>
      </c>
      <c r="G28" s="66"/>
      <c r="H28" s="1"/>
      <c r="I28" s="1"/>
      <c r="J28" s="1"/>
      <c r="K28" s="1"/>
      <c r="L28" s="1"/>
      <c r="M28" s="1"/>
    </row>
    <row r="29" spans="2:13" ht="38.1" customHeight="1" x14ac:dyDescent="0.25">
      <c r="B29" s="47" t="s">
        <v>17</v>
      </c>
      <c r="C29" s="47" t="s">
        <v>77</v>
      </c>
      <c r="D29" s="48">
        <v>0.25</v>
      </c>
      <c r="E29" s="66"/>
      <c r="F29" s="39">
        <f t="shared" si="1"/>
        <v>0</v>
      </c>
      <c r="G29" s="66"/>
      <c r="H29" s="1"/>
      <c r="I29" s="1"/>
      <c r="J29" s="1"/>
      <c r="K29" s="1"/>
      <c r="L29" s="1"/>
      <c r="M29" s="1"/>
    </row>
    <row r="30" spans="2:13" ht="15" customHeight="1" x14ac:dyDescent="0.25">
      <c r="B30" s="47" t="s">
        <v>18</v>
      </c>
      <c r="C30" s="47" t="s">
        <v>78</v>
      </c>
      <c r="D30" s="48">
        <v>0.25</v>
      </c>
      <c r="E30" s="66"/>
      <c r="F30" s="39">
        <f t="shared" si="1"/>
        <v>0</v>
      </c>
      <c r="G30" s="66"/>
      <c r="H30" s="1"/>
      <c r="I30" s="1"/>
      <c r="J30" s="1"/>
      <c r="K30" s="1"/>
      <c r="L30" s="1"/>
      <c r="M30" s="1"/>
    </row>
    <row r="31" spans="2:13" ht="25.5" customHeight="1" x14ac:dyDescent="0.25">
      <c r="B31" s="47" t="s">
        <v>19</v>
      </c>
      <c r="C31" s="47" t="s">
        <v>79</v>
      </c>
      <c r="D31" s="48">
        <v>0.25</v>
      </c>
      <c r="E31" s="66"/>
      <c r="F31" s="39">
        <f t="shared" si="1"/>
        <v>0</v>
      </c>
      <c r="G31" s="66"/>
      <c r="H31" s="1"/>
      <c r="I31" s="1"/>
      <c r="J31" s="1"/>
      <c r="K31" s="1"/>
      <c r="L31" s="1"/>
      <c r="M31" s="1"/>
    </row>
    <row r="32" spans="2:13" ht="26.25" customHeight="1" x14ac:dyDescent="0.25">
      <c r="B32" s="47" t="s">
        <v>20</v>
      </c>
      <c r="C32" s="47" t="s">
        <v>80</v>
      </c>
      <c r="D32" s="48">
        <v>0.25</v>
      </c>
      <c r="E32" s="66"/>
      <c r="F32" s="39">
        <f t="shared" si="1"/>
        <v>0</v>
      </c>
      <c r="G32" s="66"/>
      <c r="H32" s="1"/>
      <c r="I32" s="1"/>
      <c r="J32" s="1"/>
      <c r="K32" s="1"/>
      <c r="L32" s="1"/>
      <c r="M32" s="1"/>
    </row>
    <row r="33" spans="2:13" ht="37.5" customHeight="1" x14ac:dyDescent="0.25">
      <c r="B33" s="47" t="s">
        <v>21</v>
      </c>
      <c r="C33" s="47" t="s">
        <v>81</v>
      </c>
      <c r="D33" s="50">
        <v>1.5</v>
      </c>
      <c r="E33" s="66"/>
      <c r="F33" s="39">
        <f t="shared" si="1"/>
        <v>0</v>
      </c>
      <c r="G33" s="66"/>
      <c r="H33" s="1"/>
      <c r="I33" s="1"/>
      <c r="J33" s="1"/>
      <c r="K33" s="1"/>
      <c r="L33" s="1"/>
      <c r="M33" s="1"/>
    </row>
    <row r="34" spans="2:13" ht="23.25" customHeight="1" x14ac:dyDescent="0.25">
      <c r="B34" s="47" t="s">
        <v>22</v>
      </c>
      <c r="C34" s="47" t="s">
        <v>88</v>
      </c>
      <c r="D34" s="48">
        <v>0.25</v>
      </c>
      <c r="E34" s="66"/>
      <c r="F34" s="39">
        <f t="shared" si="1"/>
        <v>0</v>
      </c>
      <c r="G34" s="66"/>
      <c r="H34" s="1"/>
      <c r="I34" s="1"/>
      <c r="J34" s="1"/>
      <c r="K34" s="1"/>
      <c r="L34" s="1"/>
      <c r="M34" s="1"/>
    </row>
    <row r="35" spans="2:13" ht="35.25" customHeight="1" x14ac:dyDescent="0.25">
      <c r="B35" s="47" t="s">
        <v>66</v>
      </c>
      <c r="C35" s="47" t="s">
        <v>82</v>
      </c>
      <c r="D35" s="48">
        <v>0.75</v>
      </c>
      <c r="E35" s="66"/>
      <c r="F35" s="39">
        <f t="shared" si="1"/>
        <v>0</v>
      </c>
      <c r="G35" s="66"/>
      <c r="H35" s="1"/>
      <c r="I35" s="1"/>
      <c r="J35" s="1"/>
      <c r="K35" s="1"/>
      <c r="L35" s="1"/>
      <c r="M35" s="1"/>
    </row>
    <row r="36" spans="2:13" ht="24" customHeight="1" x14ac:dyDescent="0.25">
      <c r="B36" s="47" t="s">
        <v>67</v>
      </c>
      <c r="C36" s="47" t="s">
        <v>83</v>
      </c>
      <c r="D36" s="49">
        <v>0.75</v>
      </c>
      <c r="E36" s="68"/>
      <c r="F36" s="51">
        <f>E36*D36</f>
        <v>0</v>
      </c>
      <c r="G36" s="66"/>
      <c r="H36" s="1"/>
      <c r="I36" s="1"/>
      <c r="J36" s="1"/>
      <c r="K36" s="1"/>
      <c r="L36" s="1"/>
      <c r="M36" s="1"/>
    </row>
    <row r="37" spans="2:13" ht="15" customHeight="1" thickBot="1" x14ac:dyDescent="0.3">
      <c r="B37" s="72" t="s">
        <v>64</v>
      </c>
      <c r="C37" s="73"/>
      <c r="D37" s="73"/>
      <c r="E37" s="74"/>
      <c r="F37" s="40">
        <f>SUM(F21:F36)</f>
        <v>0</v>
      </c>
      <c r="G37" s="52"/>
      <c r="H37" s="1"/>
      <c r="I37" s="1"/>
      <c r="J37" s="1"/>
      <c r="K37" s="1"/>
      <c r="L37" s="1"/>
      <c r="M37" s="1"/>
    </row>
    <row r="38" spans="2:13" ht="17.100000000000001" customHeight="1" thickBot="1" x14ac:dyDescent="0.3">
      <c r="B38" s="53"/>
      <c r="C38" s="43" t="s">
        <v>86</v>
      </c>
      <c r="D38" s="44"/>
      <c r="E38" s="44"/>
      <c r="F38" s="45">
        <f>IF(F37&gt;=20,20,F37)</f>
        <v>0</v>
      </c>
      <c r="G38" s="54"/>
      <c r="H38" s="1"/>
      <c r="I38" s="1"/>
      <c r="J38" s="1"/>
      <c r="K38" s="1"/>
      <c r="L38" s="1"/>
      <c r="M38" s="1"/>
    </row>
    <row r="39" spans="2:13" ht="42" customHeight="1" x14ac:dyDescent="0.25">
      <c r="B39" s="83" t="s">
        <v>95</v>
      </c>
      <c r="C39" s="84"/>
      <c r="D39" s="84"/>
      <c r="E39" s="84"/>
      <c r="F39" s="85"/>
      <c r="G39" s="86"/>
      <c r="H39" s="1"/>
      <c r="I39" s="1"/>
      <c r="J39" s="1"/>
      <c r="K39" s="1"/>
      <c r="L39" s="1"/>
      <c r="M39" s="1"/>
    </row>
    <row r="40" spans="2:13" ht="24" customHeight="1" x14ac:dyDescent="0.25">
      <c r="B40" s="38" t="s">
        <v>23</v>
      </c>
      <c r="C40" s="47" t="s">
        <v>62</v>
      </c>
      <c r="D40" s="55">
        <v>0.25</v>
      </c>
      <c r="E40" s="67"/>
      <c r="F40" s="56">
        <f>E40*D40</f>
        <v>0</v>
      </c>
      <c r="G40" s="66"/>
      <c r="H40" s="1"/>
      <c r="I40" s="1"/>
      <c r="J40" s="1"/>
      <c r="K40" s="1"/>
      <c r="L40" s="1"/>
      <c r="M40" s="1"/>
    </row>
    <row r="41" spans="2:13" ht="12" customHeight="1" x14ac:dyDescent="0.25">
      <c r="B41" s="38" t="s">
        <v>24</v>
      </c>
      <c r="C41" s="47" t="s">
        <v>40</v>
      </c>
      <c r="D41" s="56">
        <v>0.25</v>
      </c>
      <c r="E41" s="67"/>
      <c r="F41" s="56">
        <f t="shared" ref="F41:F56" si="2">E41*D41</f>
        <v>0</v>
      </c>
      <c r="G41" s="66"/>
      <c r="H41" s="1"/>
      <c r="I41" s="1"/>
      <c r="J41" s="1"/>
      <c r="K41" s="1"/>
      <c r="L41" s="1"/>
      <c r="M41" s="1"/>
    </row>
    <row r="42" spans="2:13" ht="22.5" customHeight="1" x14ac:dyDescent="0.25">
      <c r="B42" s="38" t="s">
        <v>25</v>
      </c>
      <c r="C42" s="47" t="s">
        <v>63</v>
      </c>
      <c r="D42" s="56">
        <v>0.5</v>
      </c>
      <c r="E42" s="67"/>
      <c r="F42" s="56">
        <f t="shared" si="2"/>
        <v>0</v>
      </c>
      <c r="G42" s="66"/>
      <c r="H42" s="1"/>
      <c r="I42" s="1"/>
      <c r="J42" s="1"/>
      <c r="K42" s="1"/>
      <c r="L42" s="1"/>
      <c r="M42" s="1"/>
    </row>
    <row r="43" spans="2:13" ht="11.25" customHeight="1" x14ac:dyDescent="0.25">
      <c r="B43" s="38" t="s">
        <v>26</v>
      </c>
      <c r="C43" s="47" t="s">
        <v>41</v>
      </c>
      <c r="D43" s="56">
        <v>0.5</v>
      </c>
      <c r="E43" s="67"/>
      <c r="F43" s="56">
        <f t="shared" si="2"/>
        <v>0</v>
      </c>
      <c r="G43" s="66"/>
      <c r="H43" s="1"/>
      <c r="I43" s="1"/>
      <c r="J43" s="1"/>
      <c r="K43" s="1"/>
      <c r="L43" s="1"/>
      <c r="M43" s="1"/>
    </row>
    <row r="44" spans="2:13" ht="12" customHeight="1" x14ac:dyDescent="0.25">
      <c r="B44" s="38" t="s">
        <v>27</v>
      </c>
      <c r="C44" s="47" t="s">
        <v>42</v>
      </c>
      <c r="D44" s="56">
        <v>0.5</v>
      </c>
      <c r="E44" s="67"/>
      <c r="F44" s="56">
        <f t="shared" si="2"/>
        <v>0</v>
      </c>
      <c r="G44" s="66"/>
      <c r="H44" s="1"/>
      <c r="I44" s="1"/>
      <c r="J44" s="1"/>
      <c r="K44" s="1"/>
      <c r="L44" s="1"/>
      <c r="M44" s="1"/>
    </row>
    <row r="45" spans="2:13" ht="12.75" customHeight="1" x14ac:dyDescent="0.25">
      <c r="B45" s="38" t="s">
        <v>28</v>
      </c>
      <c r="C45" s="47" t="s">
        <v>43</v>
      </c>
      <c r="D45" s="56">
        <v>0.75</v>
      </c>
      <c r="E45" s="67"/>
      <c r="F45" s="56">
        <f t="shared" si="2"/>
        <v>0</v>
      </c>
      <c r="G45" s="66"/>
      <c r="H45" s="1"/>
      <c r="I45" s="1"/>
      <c r="J45" s="1"/>
      <c r="K45" s="1"/>
      <c r="L45" s="1"/>
      <c r="M45" s="1"/>
    </row>
    <row r="46" spans="2:13" ht="12" customHeight="1" x14ac:dyDescent="0.25">
      <c r="B46" s="38" t="s">
        <v>29</v>
      </c>
      <c r="C46" s="47" t="s">
        <v>89</v>
      </c>
      <c r="D46" s="56">
        <v>1</v>
      </c>
      <c r="E46" s="67"/>
      <c r="F46" s="56">
        <f t="shared" si="2"/>
        <v>0</v>
      </c>
      <c r="G46" s="66"/>
      <c r="H46" s="1"/>
    </row>
    <row r="47" spans="2:13" ht="11.25" customHeight="1" x14ac:dyDescent="0.25">
      <c r="B47" s="38" t="s">
        <v>30</v>
      </c>
      <c r="C47" s="47" t="s">
        <v>44</v>
      </c>
      <c r="D47" s="56">
        <v>0.5</v>
      </c>
      <c r="E47" s="67"/>
      <c r="F47" s="56">
        <f t="shared" si="2"/>
        <v>0</v>
      </c>
      <c r="G47" s="66"/>
      <c r="H47" s="1"/>
    </row>
    <row r="48" spans="2:13" ht="37.5" customHeight="1" x14ac:dyDescent="0.25">
      <c r="B48" s="38" t="s">
        <v>31</v>
      </c>
      <c r="C48" s="47" t="s">
        <v>60</v>
      </c>
      <c r="D48" s="56">
        <v>1</v>
      </c>
      <c r="E48" s="67"/>
      <c r="F48" s="56">
        <f t="shared" si="2"/>
        <v>0</v>
      </c>
      <c r="G48" s="66"/>
      <c r="H48" s="1"/>
    </row>
    <row r="49" spans="2:8" ht="12.75" customHeight="1" x14ac:dyDescent="0.25">
      <c r="B49" s="38" t="s">
        <v>32</v>
      </c>
      <c r="C49" s="47" t="s">
        <v>45</v>
      </c>
      <c r="D49" s="56">
        <v>1.5</v>
      </c>
      <c r="E49" s="67"/>
      <c r="F49" s="56">
        <f t="shared" si="2"/>
        <v>0</v>
      </c>
      <c r="G49" s="66"/>
      <c r="H49" s="1"/>
    </row>
    <row r="50" spans="2:8" ht="12" customHeight="1" x14ac:dyDescent="0.25">
      <c r="B50" s="38" t="s">
        <v>33</v>
      </c>
      <c r="C50" s="47" t="s">
        <v>46</v>
      </c>
      <c r="D50" s="56">
        <v>1</v>
      </c>
      <c r="E50" s="67"/>
      <c r="F50" s="56">
        <f t="shared" si="2"/>
        <v>0</v>
      </c>
      <c r="G50" s="66"/>
      <c r="H50" s="1"/>
    </row>
    <row r="51" spans="2:8" ht="35.25" customHeight="1" x14ac:dyDescent="0.25">
      <c r="B51" s="38" t="s">
        <v>34</v>
      </c>
      <c r="C51" s="47" t="s">
        <v>61</v>
      </c>
      <c r="D51" s="56">
        <v>1.5</v>
      </c>
      <c r="E51" s="67"/>
      <c r="F51" s="56">
        <f t="shared" si="2"/>
        <v>0</v>
      </c>
      <c r="G51" s="66"/>
      <c r="H51" s="1"/>
    </row>
    <row r="52" spans="2:8" ht="33.75" customHeight="1" x14ac:dyDescent="0.25">
      <c r="B52" s="38" t="s">
        <v>35</v>
      </c>
      <c r="C52" s="47" t="s">
        <v>90</v>
      </c>
      <c r="D52" s="56">
        <v>1</v>
      </c>
      <c r="E52" s="67"/>
      <c r="F52" s="56">
        <f t="shared" si="2"/>
        <v>0</v>
      </c>
      <c r="G52" s="66"/>
      <c r="H52" s="1"/>
    </row>
    <row r="53" spans="2:8" ht="24" customHeight="1" x14ac:dyDescent="0.25">
      <c r="B53" s="38" t="s">
        <v>36</v>
      </c>
      <c r="C53" s="47" t="s">
        <v>87</v>
      </c>
      <c r="D53" s="56">
        <v>1</v>
      </c>
      <c r="E53" s="67"/>
      <c r="F53" s="56">
        <f t="shared" si="2"/>
        <v>0</v>
      </c>
      <c r="G53" s="66"/>
      <c r="H53" s="1"/>
    </row>
    <row r="54" spans="2:8" ht="12.75" customHeight="1" x14ac:dyDescent="0.25">
      <c r="B54" s="38" t="s">
        <v>37</v>
      </c>
      <c r="C54" s="47" t="s">
        <v>47</v>
      </c>
      <c r="D54" s="56">
        <v>1.5</v>
      </c>
      <c r="E54" s="67"/>
      <c r="F54" s="56">
        <f t="shared" si="2"/>
        <v>0</v>
      </c>
      <c r="G54" s="66"/>
      <c r="H54" s="1"/>
    </row>
    <row r="55" spans="2:8" ht="12.75" customHeight="1" x14ac:dyDescent="0.25">
      <c r="B55" s="38" t="s">
        <v>38</v>
      </c>
      <c r="C55" s="47" t="s">
        <v>48</v>
      </c>
      <c r="D55" s="56">
        <v>1</v>
      </c>
      <c r="E55" s="67"/>
      <c r="F55" s="56">
        <f t="shared" si="2"/>
        <v>0</v>
      </c>
      <c r="G55" s="66"/>
      <c r="H55" s="1"/>
    </row>
    <row r="56" spans="2:8" ht="12.75" customHeight="1" x14ac:dyDescent="0.25">
      <c r="B56" s="38" t="s">
        <v>39</v>
      </c>
      <c r="C56" s="47" t="s">
        <v>49</v>
      </c>
      <c r="D56" s="56">
        <v>2.5</v>
      </c>
      <c r="E56" s="67"/>
      <c r="F56" s="56">
        <f t="shared" si="2"/>
        <v>0</v>
      </c>
      <c r="G56" s="66"/>
      <c r="H56" s="1"/>
    </row>
    <row r="57" spans="2:8" ht="15.75" thickBot="1" x14ac:dyDescent="0.3">
      <c r="B57" s="72" t="s">
        <v>57</v>
      </c>
      <c r="C57" s="73"/>
      <c r="D57" s="73"/>
      <c r="E57" s="74"/>
      <c r="F57" s="40">
        <f>SUM(F40:F56)</f>
        <v>0</v>
      </c>
      <c r="G57" s="90"/>
    </row>
    <row r="58" spans="2:8" ht="15.75" thickBot="1" x14ac:dyDescent="0.3">
      <c r="B58" s="57" t="s">
        <v>84</v>
      </c>
      <c r="C58" s="58"/>
      <c r="D58" s="58"/>
      <c r="E58" s="59"/>
      <c r="F58" s="45">
        <f>IF(F57&gt;=15,15,F57)</f>
        <v>0</v>
      </c>
      <c r="G58" s="90"/>
    </row>
    <row r="59" spans="2:8" ht="6.6" customHeight="1" x14ac:dyDescent="0.25">
      <c r="B59" s="60"/>
      <c r="C59" s="61"/>
      <c r="D59" s="61"/>
      <c r="E59" s="61"/>
      <c r="F59" s="62"/>
      <c r="G59" s="90"/>
    </row>
    <row r="60" spans="2:8" x14ac:dyDescent="0.25">
      <c r="B60" s="75" t="s">
        <v>68</v>
      </c>
      <c r="C60" s="76"/>
      <c r="D60" s="76"/>
      <c r="E60" s="77"/>
      <c r="F60" s="63">
        <f>(F19+F38+F58)</f>
        <v>0</v>
      </c>
      <c r="G60" s="90"/>
    </row>
    <row r="61" spans="2:8" ht="15.75" x14ac:dyDescent="0.25">
      <c r="B61" s="69" t="s">
        <v>65</v>
      </c>
      <c r="C61" s="70"/>
      <c r="D61" s="70"/>
      <c r="E61" s="71"/>
      <c r="F61" s="64">
        <f>IF(F60&gt;=50,50,F60)</f>
        <v>0</v>
      </c>
      <c r="G61" s="90"/>
    </row>
  </sheetData>
  <sheetProtection algorithmName="SHA-512" hashValue="45RkYLi0Hek5So48PY+z9/ebTWdTKtNbVzmTW6xde4Mi0DRa/J1HmzoOyWZANqLJX2ScT/yvEYqaHRDeB2CjlA==" saltValue="1LNSfg+w0VTcdb9vXOPPWw==" spinCount="100000" sheet="1" objects="1" scenarios="1" selectLockedCells="1"/>
  <mergeCells count="13">
    <mergeCell ref="B61:E61"/>
    <mergeCell ref="B57:E57"/>
    <mergeCell ref="B60:E60"/>
    <mergeCell ref="C9:G9"/>
    <mergeCell ref="B2:G2"/>
    <mergeCell ref="B18:E18"/>
    <mergeCell ref="B13:G13"/>
    <mergeCell ref="B20:G20"/>
    <mergeCell ref="B39:G39"/>
    <mergeCell ref="C4:E4"/>
    <mergeCell ref="C6:E6"/>
    <mergeCell ref="B37:E37"/>
    <mergeCell ref="G57:G61"/>
  </mergeCells>
  <dataValidations xWindow="1064" yWindow="681" count="22">
    <dataValidation type="whole" allowBlank="1" showInputMessage="1" showErrorMessage="1" error="Acima do limite de 5!" prompt="Máximo de 5!" sqref="E48:E51 E33" xr:uid="{00000000-0002-0000-0000-000000000000}">
      <formula1>0</formula1>
      <formula2>5</formula2>
    </dataValidation>
    <dataValidation type="whole" allowBlank="1" showInputMessage="1" showErrorMessage="1" error="Acima do limite de 3!" prompt="Máximo de 3!" sqref="E52:E53 E40:E43 E44" xr:uid="{00000000-0002-0000-0000-000001000000}">
      <formula1>0</formula1>
      <formula2>3</formula2>
    </dataValidation>
    <dataValidation type="whole" allowBlank="1" showInputMessage="1" showErrorMessage="1" error="Acima do limite de 2!" prompt="Máximo de 2!" sqref="E54:E56 E45:E47" xr:uid="{00000000-0002-0000-0000-000002000000}">
      <formula1>0</formula1>
      <formula2>2</formula2>
    </dataValidation>
    <dataValidation type="decimal" allowBlank="1" showInputMessage="1" showErrorMessage="1" error="Acima do máximo permitido de 15 pontos!" prompt="Máximo de 15!" sqref="F58:F59" xr:uid="{00000000-0002-0000-0000-000003000000}">
      <formula1>0</formula1>
      <formula2>15</formula2>
    </dataValidation>
    <dataValidation type="decimal" allowBlank="1" showInputMessage="1" showErrorMessage="1" error="Acima do total máximo permitido de 50 pontos!" prompt="Total máximo 50!" sqref="F60" xr:uid="{00000000-0002-0000-0000-000004000000}">
      <formula1>0</formula1>
      <formula2>50</formula2>
    </dataValidation>
    <dataValidation type="whole" allowBlank="1" showInputMessage="1" showErrorMessage="1" error="Acima do limite de 10!" prompt="Máximo de 10!" sqref="E35:E36" xr:uid="{00000000-0002-0000-0000-000005000000}">
      <formula1>0</formula1>
      <formula2>10</formula2>
    </dataValidation>
    <dataValidation type="whole" allowBlank="1" showInputMessage="1" showErrorMessage="1" error="Acima do máximo permitido de 10 semestres!" prompt="Máximo de 10 semestres!" sqref="E21" xr:uid="{00000000-0002-0000-0000-000006000000}">
      <formula1>0</formula1>
      <formula2>10</formula2>
    </dataValidation>
    <dataValidation type="whole" allowBlank="1" showInputMessage="1" showErrorMessage="1" error="Acima do limite permitido de 10 semestres!" prompt="Máximo de 10 semestres!" sqref="E22:E25" xr:uid="{00000000-0002-0000-0000-000007000000}">
      <formula1>0</formula1>
      <formula2>10</formula2>
    </dataValidation>
    <dataValidation type="whole" allowBlank="1" showInputMessage="1" showErrorMessage="1" error="Acima do limite de 4 orientações!" prompt="Máximo de 4!" sqref="E26:E27" xr:uid="{00000000-0002-0000-0000-000008000000}">
      <formula1>0</formula1>
      <formula2>4</formula2>
    </dataValidation>
    <dataValidation type="whole" allowBlank="1" showInputMessage="1" showErrorMessage="1" error="Acima do limite de 4 atividades!_x000a_" prompt="Máximo de 4!" sqref="E28" xr:uid="{00000000-0002-0000-0000-000009000000}">
      <formula1>0</formula1>
      <formula2>4</formula2>
    </dataValidation>
    <dataValidation type="whole" allowBlank="1" showInputMessage="1" showErrorMessage="1" error="Acima do limite de 4 atividades!" prompt="Máximo de 4!" sqref="E29" xr:uid="{00000000-0002-0000-0000-00000A000000}">
      <formula1>0</formula1>
      <formula2>4</formula2>
    </dataValidation>
    <dataValidation type="whole" allowBlank="1" showInputMessage="1" showErrorMessage="1" error="Acima do limite de 4 bancas!" prompt="Máximo de 4!" sqref="E30:E31" xr:uid="{00000000-0002-0000-0000-00000B000000}">
      <formula1>0</formula1>
      <formula2>4</formula2>
    </dataValidation>
    <dataValidation type="whole" allowBlank="1" showInputMessage="1" showErrorMessage="1" error="Acima do limite de 4 eventos!" prompt="Máximo de 4!" sqref="E32" xr:uid="{00000000-0002-0000-0000-00000C000000}">
      <formula1>0</formula1>
      <formula2>4</formula2>
    </dataValidation>
    <dataValidation type="whole" allowBlank="1" showInputMessage="1" showErrorMessage="1" error="Acima do máximo permitido de 15 pontos!_x000a_" prompt="Máximo de 15 pontos!" sqref="F18" xr:uid="{00000000-0002-0000-0000-00000D000000}">
      <formula1>0</formula1>
      <formula2>15</formula2>
    </dataValidation>
    <dataValidation type="whole" allowBlank="1" showInputMessage="1" showErrorMessage="1" error="Acima do limite de 6!" prompt="Máximo de 6!" sqref="E34" xr:uid="{00000000-0002-0000-0000-00000E000000}">
      <formula1>0</formula1>
      <formula2>6</formula2>
    </dataValidation>
    <dataValidation type="whole" allowBlank="1" showInputMessage="1" showErrorMessage="1" error="Acima do máximo permitido de 20 pontos!" prompt="Máximo de 20!" sqref="F37" xr:uid="{00000000-0002-0000-0000-00000F000000}">
      <formula1>0</formula1>
      <formula2>20</formula2>
    </dataValidation>
    <dataValidation type="decimal" allowBlank="1" showInputMessage="1" showErrorMessage="1" error="Acima do máximo permitido de 50 pontos!!_x000a_" prompt="Máximo de 50 pontos!!_x000a_" sqref="F61" xr:uid="{00000000-0002-0000-0000-000010000000}">
      <formula1>0</formula1>
      <formula2>50</formula2>
    </dataValidation>
    <dataValidation allowBlank="1" showInputMessage="1" showErrorMessage="1" prompt="Máximo de 15!" sqref="F57" xr:uid="{00000000-0002-0000-0000-000011000000}"/>
    <dataValidation type="decimal" allowBlank="1" showInputMessage="1" showErrorMessage="1" error="_x000a_" prompt="Valor Máximo 15 pontos" sqref="F19" xr:uid="{00000000-0002-0000-0000-000012000000}">
      <formula1>0</formula1>
      <formula2>15</formula2>
    </dataValidation>
    <dataValidation type="decimal" allowBlank="1" showInputMessage="1" showErrorMessage="1" error="Acima do máximo permitido de 20 pontos!" prompt="Máximo de 20!" sqref="F38" xr:uid="{00000000-0002-0000-0000-000013000000}">
      <formula1>0</formula1>
      <formula2>20</formula2>
    </dataValidation>
    <dataValidation type="whole" allowBlank="1" showInputMessage="1" showErrorMessage="1" error="Acima do limite de 1!" prompt="Máximo de 1!" sqref="E15:E17" xr:uid="{00000000-0002-0000-0000-000014000000}">
      <formula1>0</formula1>
      <formula2>1</formula2>
    </dataValidation>
    <dataValidation allowBlank="1" showInputMessage="1" showErrorMessage="1" prompt="Atenção:_x000a_Quando for mais de uma página, preencher como o exemplo._x000a_Exemplo:  1 a 5" sqref="G15 G21 G40" xr:uid="{00000000-0002-0000-0000-000015000000}"/>
  </dataValidations>
  <pageMargins left="0.23622047244094491" right="0.23622047244094491" top="0.59055118110236227" bottom="0.59055118110236227" header="0.31496062992125984" footer="0.31496062992125984"/>
  <pageSetup paperSize="9" orientation="portrait" r:id="rId1"/>
  <ignoredErrors>
    <ignoredError sqref="F40:F58 F26:F38 F15:F17 F21:F23 F19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Pontuação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Luciana</dc:creator>
  <cp:lastModifiedBy>Luciana de Almeida Araujo Santos</cp:lastModifiedBy>
  <cp:lastPrinted>2023-08-09T13:47:04Z</cp:lastPrinted>
  <dcterms:created xsi:type="dcterms:W3CDTF">2013-05-24T13:19:32Z</dcterms:created>
  <dcterms:modified xsi:type="dcterms:W3CDTF">2025-06-25T16:08:05Z</dcterms:modified>
</cp:coreProperties>
</file>